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264"/>
  </bookViews>
  <sheets>
    <sheet name="лист1" sheetId="1" r:id="rId1"/>
  </sheets>
  <externalReferences>
    <externalReference r:id="rId2"/>
  </externalReferences>
  <definedNames>
    <definedName name="Z_A6C5FD67_5E8F_4CCA_896F_3DAA03E40DE6_.wvu.Rows" localSheetId="0" hidden="1">лист1!$18:$19,лист1!$21:$22</definedName>
  </definedNames>
  <calcPr calcId="145621" iterate="1"/>
</workbook>
</file>

<file path=xl/calcChain.xml><?xml version="1.0" encoding="utf-8"?>
<calcChain xmlns="http://schemas.openxmlformats.org/spreadsheetml/2006/main">
  <c r="I22" i="1" l="1"/>
  <c r="B22" i="1"/>
  <c r="I21" i="1"/>
  <c r="B21" i="1"/>
  <c r="O20" i="1"/>
  <c r="N20" i="1"/>
  <c r="M20" i="1"/>
  <c r="L20" i="1"/>
  <c r="K20" i="1"/>
  <c r="J20" i="1"/>
  <c r="I20" i="1" s="1"/>
  <c r="H20" i="1"/>
  <c r="G20" i="1"/>
  <c r="F20" i="1"/>
  <c r="E20" i="1"/>
  <c r="D20" i="1"/>
  <c r="C20" i="1"/>
  <c r="B20" i="1" s="1"/>
  <c r="I19" i="1"/>
  <c r="B19" i="1"/>
  <c r="I18" i="1"/>
  <c r="B18" i="1"/>
  <c r="O17" i="1"/>
  <c r="O23" i="1" s="1"/>
  <c r="N17" i="1"/>
  <c r="N23" i="1" s="1"/>
  <c r="M17" i="1"/>
  <c r="M23" i="1" s="1"/>
  <c r="L17" i="1"/>
  <c r="K17" i="1"/>
  <c r="J17" i="1"/>
  <c r="J23" i="1" s="1"/>
  <c r="H17" i="1"/>
  <c r="G17" i="1"/>
  <c r="F17" i="1"/>
  <c r="E17" i="1"/>
  <c r="D17" i="1"/>
  <c r="C17" i="1"/>
  <c r="B17" i="1" s="1"/>
  <c r="I16" i="1"/>
  <c r="H23" i="1"/>
  <c r="B16" i="1"/>
  <c r="I15" i="1"/>
  <c r="B15" i="1"/>
  <c r="I14" i="1"/>
  <c r="B14" i="1"/>
  <c r="L23" i="1"/>
  <c r="B13" i="1"/>
  <c r="I12" i="1"/>
  <c r="B12" i="1"/>
  <c r="I11" i="1"/>
  <c r="B11" i="1"/>
  <c r="I10" i="1"/>
  <c r="F23" i="1"/>
  <c r="B10" i="1"/>
  <c r="K23" i="1"/>
  <c r="I9" i="1"/>
  <c r="G23" i="1"/>
  <c r="E23" i="1"/>
  <c r="D23" i="1"/>
  <c r="B9" i="1"/>
  <c r="B23" i="1" l="1"/>
  <c r="B24" i="1" s="1"/>
  <c r="I17" i="1"/>
  <c r="C23" i="1"/>
  <c r="I13" i="1"/>
  <c r="I23" i="1" l="1"/>
</calcChain>
</file>

<file path=xl/sharedStrings.xml><?xml version="1.0" encoding="utf-8"?>
<sst xmlns="http://schemas.openxmlformats.org/spreadsheetml/2006/main" count="35" uniqueCount="29">
  <si>
    <t>Полезный отпуск электроэнергии и мощности по тарифным группам в разрезе территориальных сетевых организаций за период   апрель  2017г</t>
  </si>
  <si>
    <t>ООО "МЕЧЕЛ-ЭНЕРГО" не имеет среди категорий потребителей НАСЕЛЕНИЯ, весь полезный отпуск осуществляется для категории потребителей "ПРОЧИЕ"</t>
  </si>
  <si>
    <t>В указанный объем полезного отпуска не включен объем полезного отпуска, переданный по сетям ФСК :</t>
  </si>
  <si>
    <t>Наименование ТСО</t>
  </si>
  <si>
    <t>Всего (МВтч)</t>
  </si>
  <si>
    <t>в том числе (МВтч)</t>
  </si>
  <si>
    <t>Всего (МВт)</t>
  </si>
  <si>
    <t>в том числе (МВт)</t>
  </si>
  <si>
    <t>ВН I</t>
  </si>
  <si>
    <t>ГН</t>
  </si>
  <si>
    <t>ВН</t>
  </si>
  <si>
    <t>СН I</t>
  </si>
  <si>
    <t>СН II</t>
  </si>
  <si>
    <t>НН</t>
  </si>
  <si>
    <t>ПАО "МРСК Центра и Привольжья"-"Удмуртэнерго"</t>
  </si>
  <si>
    <t>ПАО "МРСК Волги"-"Оренбургэнерго"</t>
  </si>
  <si>
    <t>ООО "Кузбаская энергосетевая компания"</t>
  </si>
  <si>
    <t>ПАО "МРСК Сибири"-"Кузбасэнерго-РЭС"</t>
  </si>
  <si>
    <t>ОАО "ИЭСК"</t>
  </si>
  <si>
    <t>ООО "Башкирские распределительные сети"</t>
  </si>
  <si>
    <t>АО "ДРСК"</t>
  </si>
  <si>
    <t>ЗАО НРЭС"</t>
  </si>
  <si>
    <t>ЗАО "Электросеть"</t>
  </si>
  <si>
    <t>Кемерово</t>
  </si>
  <si>
    <t>Удмуртия</t>
  </si>
  <si>
    <t>ОАО "МРСК Урала"-"Челябэнерго"</t>
  </si>
  <si>
    <t>УК</t>
  </si>
  <si>
    <t>ЧМК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</si>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</sst>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_-* #,##0.000_р_._-;\-* #,##0.000_р_._-;_-* &quot;-&quot;??_р_._-;_-@_-"/>
    <numFmt numFmtId="166" formatCode="#,##0.000"/>
    <numFmt numFmtId="167" formatCode="#,##0.000_ ;\-#,##0.000\ "/>
  </numFmts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12"/>
      <color rgb="FF0070C0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2"/>
      <color rgb="FF0070C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color rgb="FF0070C0"/>
      <name val="Arial"/>
      <family val="2"/>
      <charset val="204"/>
    </font>
    <font>
      <sz val="12"/>
      <name val="Times New Roman"/>
      <family val="1"/>
      <charset val="204"/>
    </font>
    <font>
      <sz val="12"/>
      <color theme="0" tint="-0.249977111117893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 tint="-0.1499984740745262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0" tint="-0.14999847407452621"/>
      <name val="Times New Roman"/>
      <family val="1"/>
      <charset val="204"/>
    </font>
    <font>
      <sz val="11"/>
      <color rgb="FFC00000"/>
      <name val="Times New Roman"/>
      <family val="1"/>
      <charset val="204"/>
    </font>
    <font>
      <b/>
      <sz val="11"/>
      <color theme="0" tint="-0.34998626667073579"/>
      <name val="Times New Roman"/>
      <family val="1"/>
      <charset val="204"/>
    </font>
    <font>
      <b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89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 wrapText="1"/>
    </xf>
    <xf numFmtId="165" fontId="8" fillId="0" borderId="7" xfId="1" applyNumberFormat="1" applyFont="1" applyBorder="1" applyAlignment="1">
      <alignment vertical="center"/>
    </xf>
    <xf numFmtId="166" fontId="9" fillId="0" borderId="7" xfId="1" applyNumberFormat="1" applyFont="1" applyFill="1" applyBorder="1" applyAlignment="1">
      <alignment vertical="center"/>
    </xf>
    <xf numFmtId="166" fontId="10" fillId="0" borderId="7" xfId="1" applyNumberFormat="1" applyFont="1" applyFill="1" applyBorder="1" applyAlignment="1">
      <alignment vertical="center"/>
    </xf>
    <xf numFmtId="166" fontId="8" fillId="0" borderId="7" xfId="1" applyNumberFormat="1" applyFont="1" applyFill="1" applyBorder="1" applyAlignment="1">
      <alignment vertical="center"/>
    </xf>
    <xf numFmtId="166" fontId="9" fillId="0" borderId="7" xfId="1" applyNumberFormat="1" applyFont="1" applyBorder="1" applyAlignment="1">
      <alignment vertical="center"/>
    </xf>
    <xf numFmtId="166" fontId="10" fillId="0" borderId="7" xfId="1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left" vertical="center" wrapText="1"/>
    </xf>
    <xf numFmtId="165" fontId="8" fillId="2" borderId="7" xfId="1" applyNumberFormat="1" applyFont="1" applyFill="1" applyBorder="1" applyAlignment="1">
      <alignment vertical="center"/>
    </xf>
    <xf numFmtId="166" fontId="11" fillId="0" borderId="0" xfId="0" applyNumberFormat="1" applyFont="1" applyFill="1"/>
    <xf numFmtId="166" fontId="9" fillId="2" borderId="7" xfId="1" applyNumberFormat="1" applyFont="1" applyFill="1" applyBorder="1" applyAlignment="1">
      <alignment vertical="center"/>
    </xf>
    <xf numFmtId="0" fontId="3" fillId="2" borderId="0" xfId="0" applyFont="1" applyFill="1"/>
    <xf numFmtId="0" fontId="0" fillId="2" borderId="0" xfId="0" applyFill="1"/>
    <xf numFmtId="0" fontId="6" fillId="2" borderId="6" xfId="0" applyFont="1" applyFill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166" fontId="12" fillId="0" borderId="7" xfId="0" applyNumberFormat="1" applyFont="1" applyFill="1" applyBorder="1" applyAlignment="1" applyProtection="1">
      <protection locked="0"/>
    </xf>
    <xf numFmtId="0" fontId="6" fillId="2" borderId="6" xfId="0" applyFont="1" applyFill="1" applyBorder="1" applyAlignment="1">
      <alignment horizontal="right" vertical="top"/>
    </xf>
    <xf numFmtId="0" fontId="6" fillId="0" borderId="6" xfId="0" applyFont="1" applyBorder="1" applyAlignment="1">
      <alignment horizontal="right" vertical="top"/>
    </xf>
    <xf numFmtId="0" fontId="6" fillId="0" borderId="6" xfId="0" applyFont="1" applyBorder="1" applyAlignment="1">
      <alignment horizontal="left" vertical="center"/>
    </xf>
    <xf numFmtId="166" fontId="8" fillId="0" borderId="7" xfId="1" applyNumberFormat="1" applyFont="1" applyFill="1" applyBorder="1" applyAlignment="1" applyProtection="1">
      <alignment vertical="center"/>
      <protection hidden="1"/>
    </xf>
    <xf numFmtId="166" fontId="6" fillId="0" borderId="7" xfId="1" applyNumberFormat="1" applyFont="1" applyBorder="1" applyAlignment="1">
      <alignment vertical="center"/>
    </xf>
    <xf numFmtId="0" fontId="3" fillId="0" borderId="7" xfId="0" applyFont="1" applyBorder="1"/>
    <xf numFmtId="167" fontId="9" fillId="0" borderId="7" xfId="1" applyNumberFormat="1" applyFont="1" applyBorder="1" applyAlignment="1">
      <alignment vertical="center"/>
    </xf>
    <xf numFmtId="0" fontId="13" fillId="0" borderId="0" xfId="0" applyFont="1"/>
    <xf numFmtId="0" fontId="3" fillId="0" borderId="0" xfId="0" applyFont="1" applyBorder="1"/>
    <xf numFmtId="0" fontId="14" fillId="0" borderId="0" xfId="0" applyFont="1" applyBorder="1"/>
    <xf numFmtId="0" fontId="13" fillId="0" borderId="0" xfId="0" applyFont="1" applyBorder="1"/>
    <xf numFmtId="0" fontId="13" fillId="0" borderId="0" xfId="0" applyFont="1" applyFill="1" applyBorder="1"/>
    <xf numFmtId="0" fontId="15" fillId="0" borderId="0" xfId="2" applyFont="1" applyBorder="1" applyAlignment="1" applyProtection="1">
      <alignment horizontal="center" vertical="center"/>
    </xf>
    <xf numFmtId="0" fontId="16" fillId="0" borderId="0" xfId="2" applyFont="1" applyFill="1" applyBorder="1" applyAlignment="1" applyProtection="1">
      <alignment vertical="center"/>
    </xf>
    <xf numFmtId="0" fontId="17" fillId="0" borderId="0" xfId="2" applyFont="1" applyFill="1" applyBorder="1" applyProtection="1"/>
    <xf numFmtId="3" fontId="18" fillId="0" borderId="0" xfId="2" applyNumberFormat="1" applyFont="1" applyFill="1" applyBorder="1" applyAlignment="1" applyProtection="1">
      <alignment horizontal="center" vertical="center"/>
      <protection locked="0"/>
    </xf>
    <xf numFmtId="4" fontId="3" fillId="0" borderId="0" xfId="0" applyNumberFormat="1" applyFont="1" applyBorder="1"/>
    <xf numFmtId="166" fontId="3" fillId="0" borderId="0" xfId="0" applyNumberFormat="1" applyFont="1"/>
    <xf numFmtId="3" fontId="13" fillId="0" borderId="0" xfId="2" applyNumberFormat="1" applyFont="1" applyFill="1" applyBorder="1" applyAlignment="1" applyProtection="1">
      <alignment horizontal="center" vertical="center"/>
      <protection locked="0"/>
    </xf>
    <xf numFmtId="0" fontId="15" fillId="0" borderId="0" xfId="2" applyFont="1" applyBorder="1" applyAlignment="1" applyProtection="1">
      <alignment vertical="center"/>
    </xf>
    <xf numFmtId="0" fontId="16" fillId="0" borderId="0" xfId="2" applyFont="1" applyFill="1" applyBorder="1" applyProtection="1"/>
    <xf numFmtId="3" fontId="18" fillId="0" borderId="0" xfId="0" applyNumberFormat="1" applyFont="1" applyFill="1" applyBorder="1" applyAlignment="1" applyProtection="1">
      <alignment horizontal="center" vertical="center"/>
      <protection locked="0"/>
    </xf>
    <xf numFmtId="0" fontId="15" fillId="0" borderId="0" xfId="2" applyFont="1" applyFill="1" applyBorder="1" applyAlignment="1" applyProtection="1">
      <alignment horizontal="center" vertical="center"/>
    </xf>
    <xf numFmtId="0" fontId="19" fillId="0" borderId="0" xfId="2" applyFont="1" applyFill="1" applyBorder="1" applyAlignment="1" applyProtection="1">
      <alignment vertical="center"/>
    </xf>
    <xf numFmtId="0" fontId="20" fillId="0" borderId="0" xfId="2" applyFont="1" applyFill="1" applyBorder="1" applyAlignment="1" applyProtection="1">
      <alignment vertical="center"/>
    </xf>
    <xf numFmtId="0" fontId="20" fillId="0" borderId="0" xfId="2" applyFont="1" applyFill="1" applyBorder="1" applyProtection="1"/>
    <xf numFmtId="3" fontId="21" fillId="0" borderId="0" xfId="0" applyNumberFormat="1" applyFont="1" applyFill="1" applyBorder="1" applyAlignment="1" applyProtection="1">
      <alignment horizontal="center" vertical="center"/>
      <protection locked="0"/>
    </xf>
    <xf numFmtId="0" fontId="15" fillId="0" borderId="0" xfId="2" applyFont="1" applyFill="1" applyBorder="1" applyAlignment="1" applyProtection="1">
      <alignment vertical="center"/>
    </xf>
    <xf numFmtId="3" fontId="18" fillId="0" borderId="0" xfId="0" applyNumberFormat="1" applyFont="1" applyFill="1" applyBorder="1" applyAlignment="1">
      <alignment horizontal="center" vertical="center" wrapText="1"/>
    </xf>
    <xf numFmtId="0" fontId="22" fillId="0" borderId="0" xfId="2" applyFont="1" applyBorder="1" applyAlignment="1" applyProtection="1">
      <alignment vertical="center"/>
    </xf>
    <xf numFmtId="49" fontId="22" fillId="0" borderId="0" xfId="2" applyNumberFormat="1" applyFont="1" applyBorder="1" applyAlignment="1" applyProtection="1">
      <alignment horizontal="center" vertical="center"/>
    </xf>
    <xf numFmtId="3" fontId="21" fillId="0" borderId="0" xfId="2" applyNumberFormat="1" applyFont="1" applyFill="1" applyBorder="1" applyAlignment="1" applyProtection="1">
      <alignment horizontal="center" vertical="center"/>
      <protection locked="0"/>
    </xf>
    <xf numFmtId="49" fontId="15" fillId="0" borderId="0" xfId="2" applyNumberFormat="1" applyFont="1" applyBorder="1" applyAlignment="1" applyProtection="1">
      <alignment horizontal="center" vertical="center"/>
    </xf>
    <xf numFmtId="0" fontId="23" fillId="0" borderId="0" xfId="2" applyFont="1" applyFill="1" applyBorder="1" applyProtection="1"/>
    <xf numFmtId="0" fontId="22" fillId="2" borderId="0" xfId="2" applyFont="1" applyFill="1" applyBorder="1" applyAlignment="1" applyProtection="1">
      <alignment vertical="center"/>
    </xf>
    <xf numFmtId="0" fontId="22" fillId="2" borderId="0" xfId="2" applyFont="1" applyFill="1" applyBorder="1" applyAlignment="1" applyProtection="1">
      <alignment horizontal="center" vertical="center"/>
    </xf>
    <xf numFmtId="0" fontId="24" fillId="0" borderId="0" xfId="2" applyFont="1" applyBorder="1" applyAlignment="1" applyProtection="1">
      <alignment horizontal="left" vertical="center"/>
    </xf>
    <xf numFmtId="0" fontId="24" fillId="0" borderId="0" xfId="2" applyFont="1" applyBorder="1" applyAlignment="1" applyProtection="1">
      <alignment horizontal="center" vertical="center"/>
    </xf>
    <xf numFmtId="0" fontId="24" fillId="0" borderId="0" xfId="0" applyFont="1" applyBorder="1" applyAlignment="1" applyProtection="1">
      <alignment horizontal="left" vertical="center"/>
    </xf>
    <xf numFmtId="3" fontId="21" fillId="0" borderId="0" xfId="0" applyNumberFormat="1" applyFont="1" applyFill="1" applyBorder="1" applyAlignment="1">
      <alignment horizontal="center" vertical="center" wrapText="1"/>
    </xf>
    <xf numFmtId="0" fontId="19" fillId="0" borderId="0" xfId="2" applyFont="1" applyBorder="1" applyAlignment="1" applyProtection="1">
      <alignment vertical="center"/>
    </xf>
    <xf numFmtId="0" fontId="16" fillId="0" borderId="0" xfId="2" applyFont="1" applyBorder="1" applyProtection="1"/>
    <xf numFmtId="3" fontId="21" fillId="2" borderId="0" xfId="0" applyNumberFormat="1" applyFont="1" applyFill="1" applyBorder="1" applyAlignment="1">
      <alignment horizontal="center" vertical="center" wrapText="1"/>
    </xf>
    <xf numFmtId="3" fontId="13" fillId="2" borderId="0" xfId="2" applyNumberFormat="1" applyFont="1" applyFill="1" applyBorder="1" applyAlignment="1" applyProtection="1">
      <alignment horizontal="center" vertical="center"/>
      <protection locked="0"/>
    </xf>
    <xf numFmtId="0" fontId="15" fillId="0" borderId="0" xfId="2" applyFont="1" applyBorder="1" applyAlignment="1" applyProtection="1">
      <alignment horizontal="left" vertical="center"/>
    </xf>
    <xf numFmtId="0" fontId="16" fillId="0" borderId="0" xfId="2" applyFont="1" applyBorder="1" applyAlignment="1" applyProtection="1">
      <alignment vertical="center"/>
    </xf>
    <xf numFmtId="0" fontId="17" fillId="0" borderId="0" xfId="2" applyFont="1" applyBorder="1" applyProtection="1"/>
    <xf numFmtId="3" fontId="18" fillId="2" borderId="0" xfId="2" applyNumberFormat="1" applyFont="1" applyFill="1" applyBorder="1" applyAlignment="1" applyProtection="1">
      <alignment horizontal="center" vertical="center"/>
      <protection locked="0"/>
    </xf>
    <xf numFmtId="0" fontId="25" fillId="0" borderId="0" xfId="2" applyFont="1" applyBorder="1" applyAlignment="1" applyProtection="1">
      <alignment vertical="center"/>
    </xf>
    <xf numFmtId="49" fontId="25" fillId="0" borderId="0" xfId="2" applyNumberFormat="1" applyFont="1" applyBorder="1" applyAlignment="1" applyProtection="1">
      <alignment horizontal="center" vertical="center"/>
    </xf>
    <xf numFmtId="0" fontId="19" fillId="0" borderId="0" xfId="2" applyFont="1" applyBorder="1" applyProtection="1"/>
    <xf numFmtId="3" fontId="18" fillId="2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3" fontId="0" fillId="0" borderId="0" xfId="0" applyNumberFormat="1" applyBorder="1"/>
  </cellXfs>
  <cellStyles count="3">
    <cellStyle name="Обычный" xfId="0" builtinId="0"/>
    <cellStyle name="Обычный 5 4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4;&#1077;&#1087;&#1072;&#1088;&#1090;&#1072;&#1084;&#1077;&#1085;&#1090;%20&#1054;&#1056;&#1069;/&#1056;&#1054;&#1047;&#1053;&#1048;&#1063;&#1053;&#1067;&#1049;%20&#1056;&#1099;&#1085;&#1086;&#1082;/&#1040;&#1082;&#1090;&#1091;&#1072;&#1083;&#1100;&#1085;&#1099;&#1077;%20&#1086;&#1073;&#1098;&#1105;&#1084;&#1099;/&#1055;&#1083;&#1072;&#1085;&#1080;&#1088;&#1086;&#1074;&#1072;&#1085;&#1080;&#1077;/&#1060;&#1072;&#1082;&#1090;/2017/&#1060;_04_&#1040;&#1087;&#1088;&#1077;&#1083;&#110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равка по услугам"/>
      <sheetName val="Справки по СН"/>
      <sheetName val="Справки по СН предварит."/>
      <sheetName val="Титул"/>
      <sheetName val="Покупка ОРЭ"/>
      <sheetName val="УП"/>
      <sheetName val="Покупка РР"/>
      <sheetName val="Шахты"/>
      <sheetName val="Златоуст"/>
      <sheetName val="Фролово"/>
      <sheetName val="Тихвин"/>
      <sheetName val="Ижевск"/>
      <sheetName val="Орск"/>
      <sheetName val="Междуреч"/>
      <sheetName val="Братск"/>
      <sheetName val="Белорецк(БМК)"/>
      <sheetName val="Чебаркуль"/>
      <sheetName val="Челябинск (ЧМК)"/>
      <sheetName val="Якутуголь"/>
      <sheetName val="Белорецк(ЭСКБ)"/>
      <sheetName val="СВОД"/>
      <sheetName val="ППСТиП"/>
      <sheetName val="Макет"/>
      <sheetName val="Лист1"/>
    </sheetNames>
    <sheetDataSet>
      <sheetData sheetId="0"/>
      <sheetData sheetId="1"/>
      <sheetData sheetId="2"/>
      <sheetData sheetId="3"/>
      <sheetData sheetId="4"/>
      <sheetData sheetId="5">
        <row r="24">
          <cell r="E24">
            <v>280362371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4"/>
  <sheetViews>
    <sheetView tabSelected="1" topLeftCell="A4" zoomScale="70" zoomScaleNormal="70" workbookViewId="0">
      <selection activeCell="K30" sqref="K30"/>
    </sheetView>
  </sheetViews>
  <sheetFormatPr defaultRowHeight="14.4" outlineLevelRow="1" x14ac:dyDescent="0.3"/>
  <cols>
    <col min="1" max="1" width="46" customWidth="1"/>
    <col min="2" max="2" width="20" customWidth="1"/>
    <col min="3" max="3" width="15.88671875" customWidth="1"/>
    <col min="4" max="4" width="14.33203125" customWidth="1"/>
    <col min="5" max="5" width="15.5546875" customWidth="1"/>
    <col min="6" max="15" width="14.33203125" customWidth="1"/>
  </cols>
  <sheetData>
    <row r="1" spans="1:26" ht="15.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3" spans="1:26" ht="1.95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4" customFormat="1" ht="37.950000000000003" customHeight="1" x14ac:dyDescent="0.3">
      <c r="A4" s="2" t="s">
        <v>0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29.4" customHeight="1" x14ac:dyDescent="0.3">
      <c r="A5" s="5" t="s">
        <v>1</v>
      </c>
      <c r="B5" s="5"/>
      <c r="C5" s="5"/>
      <c r="D5" s="5"/>
      <c r="E5" s="5"/>
      <c r="F5" s="5"/>
      <c r="G5" s="5"/>
      <c r="H5" s="5"/>
      <c r="I5" s="5"/>
      <c r="J5" s="6"/>
      <c r="K5" s="6"/>
      <c r="L5" s="6"/>
      <c r="M5" s="6"/>
      <c r="N5" s="6"/>
      <c r="O5" s="6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s="10" customFormat="1" ht="29.4" customHeight="1" x14ac:dyDescent="0.3">
      <c r="A6" s="7" t="s">
        <v>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5.75" customHeight="1" x14ac:dyDescent="0.3">
      <c r="A7" s="11" t="s">
        <v>3</v>
      </c>
      <c r="B7" s="12" t="s">
        <v>4</v>
      </c>
      <c r="C7" s="13" t="s">
        <v>5</v>
      </c>
      <c r="D7" s="14"/>
      <c r="E7" s="14"/>
      <c r="F7" s="14"/>
      <c r="G7" s="14"/>
      <c r="H7" s="15"/>
      <c r="I7" s="12" t="s">
        <v>6</v>
      </c>
      <c r="J7" s="13" t="s">
        <v>7</v>
      </c>
      <c r="K7" s="14"/>
      <c r="L7" s="14"/>
      <c r="M7" s="14"/>
      <c r="N7" s="14"/>
      <c r="O7" s="15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 x14ac:dyDescent="0.3">
      <c r="A8" s="16"/>
      <c r="B8" s="17"/>
      <c r="C8" s="18" t="s">
        <v>8</v>
      </c>
      <c r="D8" s="18" t="s">
        <v>9</v>
      </c>
      <c r="E8" s="18" t="s">
        <v>10</v>
      </c>
      <c r="F8" s="18" t="s">
        <v>11</v>
      </c>
      <c r="G8" s="18" t="s">
        <v>12</v>
      </c>
      <c r="H8" s="18" t="s">
        <v>13</v>
      </c>
      <c r="I8" s="17"/>
      <c r="J8" s="18" t="s">
        <v>8</v>
      </c>
      <c r="K8" s="18" t="s">
        <v>9</v>
      </c>
      <c r="L8" s="18" t="s">
        <v>10</v>
      </c>
      <c r="M8" s="18" t="s">
        <v>11</v>
      </c>
      <c r="N8" s="18" t="s">
        <v>12</v>
      </c>
      <c r="O8" s="18" t="s">
        <v>13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1.2" x14ac:dyDescent="0.3">
      <c r="A9" s="19" t="s">
        <v>14</v>
      </c>
      <c r="B9" s="20">
        <f>SUM(C9:H9)</f>
        <v>8812.6190000000006</v>
      </c>
      <c r="C9" s="21"/>
      <c r="D9" s="22">
        <v>8409.1810000000005</v>
      </c>
      <c r="E9" s="22">
        <v>334.923</v>
      </c>
      <c r="F9" s="22"/>
      <c r="G9" s="22">
        <v>68.515000000000001</v>
      </c>
      <c r="H9" s="23"/>
      <c r="I9" s="23">
        <f>SUM(J9:O9)</f>
        <v>14.356</v>
      </c>
      <c r="J9" s="21"/>
      <c r="K9" s="22">
        <v>14.356</v>
      </c>
      <c r="L9" s="21"/>
      <c r="M9" s="24"/>
      <c r="N9" s="24"/>
      <c r="O9" s="24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2" x14ac:dyDescent="0.3">
      <c r="A10" s="19" t="s">
        <v>15</v>
      </c>
      <c r="B10" s="20">
        <f t="shared" ref="B10:B15" si="0">SUM(C10:H10)</f>
        <v>746.73099999999999</v>
      </c>
      <c r="C10" s="21"/>
      <c r="D10" s="21"/>
      <c r="E10" s="25">
        <v>336.37400000000002</v>
      </c>
      <c r="F10" s="22">
        <v>410.35700000000003</v>
      </c>
      <c r="G10" s="21"/>
      <c r="H10" s="21"/>
      <c r="I10" s="21">
        <f t="shared" ref="I10:I17" si="1">SUM(J10:O10)</f>
        <v>0</v>
      </c>
      <c r="J10" s="21"/>
      <c r="K10" s="21"/>
      <c r="L10" s="21"/>
      <c r="M10" s="24"/>
      <c r="N10" s="24"/>
      <c r="O10" s="2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s="31" customFormat="1" ht="16.2" x14ac:dyDescent="0.3">
      <c r="A11" s="26" t="s">
        <v>16</v>
      </c>
      <c r="B11" s="27">
        <f t="shared" si="0"/>
        <v>27.672000000000001</v>
      </c>
      <c r="C11" s="21"/>
      <c r="D11" s="21"/>
      <c r="E11" s="21"/>
      <c r="F11" s="28"/>
      <c r="G11" s="22">
        <v>27.667999999999999</v>
      </c>
      <c r="H11" s="25">
        <v>4.0000000000000001E-3</v>
      </c>
      <c r="I11" s="21">
        <f t="shared" si="1"/>
        <v>0</v>
      </c>
      <c r="J11" s="21"/>
      <c r="K11" s="21"/>
      <c r="L11" s="21"/>
      <c r="M11" s="29"/>
      <c r="N11" s="29"/>
      <c r="O11" s="29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</row>
    <row r="12" spans="1:26" s="31" customFormat="1" ht="16.2" x14ac:dyDescent="0.3">
      <c r="A12" s="32" t="s">
        <v>17</v>
      </c>
      <c r="B12" s="27">
        <f t="shared" si="0"/>
        <v>2410.8330000000001</v>
      </c>
      <c r="C12" s="21"/>
      <c r="D12" s="21"/>
      <c r="E12" s="22">
        <v>2410.8330000000001</v>
      </c>
      <c r="F12" s="21"/>
      <c r="G12" s="21"/>
      <c r="H12" s="21"/>
      <c r="I12" s="21">
        <f t="shared" si="1"/>
        <v>0</v>
      </c>
      <c r="J12" s="21"/>
      <c r="K12" s="21"/>
      <c r="L12" s="21"/>
      <c r="M12" s="29"/>
      <c r="N12" s="29"/>
      <c r="O12" s="29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</row>
    <row r="13" spans="1:26" ht="16.2" x14ac:dyDescent="0.3">
      <c r="A13" s="33" t="s">
        <v>18</v>
      </c>
      <c r="B13" s="20">
        <f t="shared" si="0"/>
        <v>64592.466999999997</v>
      </c>
      <c r="C13" s="21"/>
      <c r="D13" s="21"/>
      <c r="E13" s="22">
        <v>64592.466999999997</v>
      </c>
      <c r="F13" s="21"/>
      <c r="G13" s="21"/>
      <c r="H13" s="21"/>
      <c r="I13" s="23">
        <f t="shared" si="1"/>
        <v>86.772000000000006</v>
      </c>
      <c r="J13" s="21"/>
      <c r="K13" s="21"/>
      <c r="L13" s="34">
        <v>86.772000000000006</v>
      </c>
      <c r="M13" s="24"/>
      <c r="N13" s="24"/>
      <c r="O13" s="24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6.2" x14ac:dyDescent="0.3">
      <c r="A14" s="33" t="s">
        <v>19</v>
      </c>
      <c r="B14" s="20">
        <f t="shared" si="0"/>
        <v>26203.293000000001</v>
      </c>
      <c r="C14" s="21"/>
      <c r="D14" s="21"/>
      <c r="E14" s="22">
        <v>26203.293000000001</v>
      </c>
      <c r="F14" s="21"/>
      <c r="G14" s="21"/>
      <c r="H14" s="21"/>
      <c r="I14" s="23">
        <f t="shared" si="1"/>
        <v>42.054000000000002</v>
      </c>
      <c r="J14" s="21"/>
      <c r="K14" s="21"/>
      <c r="L14" s="22">
        <v>42.054000000000002</v>
      </c>
      <c r="M14" s="24"/>
      <c r="N14" s="24"/>
      <c r="O14" s="24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2" x14ac:dyDescent="0.3">
      <c r="A15" s="33" t="s">
        <v>20</v>
      </c>
      <c r="B15" s="20">
        <f t="shared" si="0"/>
        <v>20948.978999999999</v>
      </c>
      <c r="C15" s="21"/>
      <c r="D15" s="21"/>
      <c r="E15" s="22">
        <v>20948.978999999999</v>
      </c>
      <c r="F15" s="21"/>
      <c r="G15" s="21"/>
      <c r="H15" s="21"/>
      <c r="I15" s="23">
        <f t="shared" si="1"/>
        <v>30.777999999999999</v>
      </c>
      <c r="J15" s="21"/>
      <c r="K15" s="21"/>
      <c r="L15" s="22">
        <v>30.777999999999999</v>
      </c>
      <c r="M15" s="24"/>
      <c r="N15" s="24"/>
      <c r="O15" s="24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6.2" x14ac:dyDescent="0.3">
      <c r="A16" s="33" t="s">
        <v>21</v>
      </c>
      <c r="B16" s="20">
        <f>SUM(C16:H16)</f>
        <v>129.75399999999999</v>
      </c>
      <c r="C16" s="21"/>
      <c r="D16" s="21"/>
      <c r="E16" s="21"/>
      <c r="F16" s="21"/>
      <c r="G16" s="22">
        <v>105.172</v>
      </c>
      <c r="H16" s="22">
        <v>24.582000000000001</v>
      </c>
      <c r="I16" s="21">
        <f t="shared" si="1"/>
        <v>0</v>
      </c>
      <c r="J16" s="21"/>
      <c r="K16" s="21"/>
      <c r="L16" s="21"/>
      <c r="M16" s="24"/>
      <c r="N16" s="24"/>
      <c r="O16" s="24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0" customHeight="1" x14ac:dyDescent="0.3">
      <c r="A17" s="19" t="s">
        <v>22</v>
      </c>
      <c r="B17" s="20">
        <f t="shared" ref="B17:B22" si="2">SUM(C17:H17)</f>
        <v>80329.17300000001</v>
      </c>
      <c r="C17" s="23">
        <f t="shared" ref="C17:H17" si="3">SUM(C18:C19)</f>
        <v>0</v>
      </c>
      <c r="D17" s="23">
        <f t="shared" si="3"/>
        <v>0</v>
      </c>
      <c r="E17" s="23">
        <f>SUM(E18:E19)</f>
        <v>50573.777000000002</v>
      </c>
      <c r="F17" s="23">
        <f t="shared" si="3"/>
        <v>22124.847000000002</v>
      </c>
      <c r="G17" s="23">
        <f t="shared" si="3"/>
        <v>7507.4859999999999</v>
      </c>
      <c r="H17" s="23">
        <f t="shared" si="3"/>
        <v>123.063</v>
      </c>
      <c r="I17" s="21">
        <f t="shared" si="1"/>
        <v>0</v>
      </c>
      <c r="J17" s="21">
        <f>SUM(J18:J19)</f>
        <v>0</v>
      </c>
      <c r="K17" s="21">
        <f t="shared" ref="K17:O17" si="4">SUM(K18:K19)</f>
        <v>0</v>
      </c>
      <c r="L17" s="21">
        <f t="shared" si="4"/>
        <v>0</v>
      </c>
      <c r="M17" s="24">
        <f t="shared" si="4"/>
        <v>0</v>
      </c>
      <c r="N17" s="24">
        <f t="shared" si="4"/>
        <v>0</v>
      </c>
      <c r="O17" s="24">
        <f t="shared" si="4"/>
        <v>0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s="31" customFormat="1" ht="16.2" hidden="1" outlineLevel="1" x14ac:dyDescent="0.3">
      <c r="A18" s="35" t="s">
        <v>23</v>
      </c>
      <c r="B18" s="27">
        <f>SUM(C18:H18)</f>
        <v>52831.012999999999</v>
      </c>
      <c r="C18" s="21"/>
      <c r="D18" s="21"/>
      <c r="E18" s="22">
        <v>24282.921999999999</v>
      </c>
      <c r="F18" s="22">
        <v>22124.847000000002</v>
      </c>
      <c r="G18" s="22">
        <v>6423.2439999999997</v>
      </c>
      <c r="H18" s="21"/>
      <c r="I18" s="21">
        <f>SUM(J18:O18)</f>
        <v>0</v>
      </c>
      <c r="J18" s="21"/>
      <c r="K18" s="21"/>
      <c r="L18" s="21"/>
      <c r="M18" s="29"/>
      <c r="N18" s="29"/>
      <c r="O18" s="29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</row>
    <row r="19" spans="1:26" ht="16.2" hidden="1" outlineLevel="1" x14ac:dyDescent="0.3">
      <c r="A19" s="36" t="s">
        <v>24</v>
      </c>
      <c r="B19" s="20">
        <f t="shared" si="2"/>
        <v>27498.159999999996</v>
      </c>
      <c r="C19" s="23"/>
      <c r="D19" s="23"/>
      <c r="E19" s="22">
        <v>26290.855</v>
      </c>
      <c r="F19" s="22"/>
      <c r="G19" s="22">
        <v>1084.242</v>
      </c>
      <c r="H19" s="22">
        <v>123.063</v>
      </c>
      <c r="I19" s="21">
        <f>SUM(J19:O19)</f>
        <v>0</v>
      </c>
      <c r="J19" s="21"/>
      <c r="K19" s="21"/>
      <c r="L19" s="21"/>
      <c r="M19" s="24"/>
      <c r="N19" s="24"/>
      <c r="O19" s="24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0" customHeight="1" collapsed="1" x14ac:dyDescent="0.3">
      <c r="A20" s="37" t="s">
        <v>25</v>
      </c>
      <c r="B20" s="20">
        <f t="shared" si="2"/>
        <v>76160.850000000006</v>
      </c>
      <c r="C20" s="38">
        <f t="shared" ref="C20:H20" si="5">SUM(C21:C22)</f>
        <v>21964.109</v>
      </c>
      <c r="D20" s="23">
        <f t="shared" si="5"/>
        <v>2168.6039999999998</v>
      </c>
      <c r="E20" s="23">
        <f t="shared" si="5"/>
        <v>51569.752999999997</v>
      </c>
      <c r="F20" s="23">
        <f t="shared" si="5"/>
        <v>458.38400000000001</v>
      </c>
      <c r="G20" s="23">
        <f t="shared" si="5"/>
        <v>0</v>
      </c>
      <c r="H20" s="23">
        <f t="shared" si="5"/>
        <v>0</v>
      </c>
      <c r="I20" s="23">
        <f>SUM(J20:O20)</f>
        <v>126.062</v>
      </c>
      <c r="J20" s="23">
        <f t="shared" ref="J20:O20" si="6">SUM(J21:J22)</f>
        <v>49.1</v>
      </c>
      <c r="K20" s="23">
        <f t="shared" si="6"/>
        <v>3.2280000000000002</v>
      </c>
      <c r="L20" s="23">
        <f t="shared" si="6"/>
        <v>73.733999999999995</v>
      </c>
      <c r="M20" s="24">
        <f t="shared" si="6"/>
        <v>0</v>
      </c>
      <c r="N20" s="24">
        <f t="shared" si="6"/>
        <v>0</v>
      </c>
      <c r="O20" s="24">
        <f t="shared" si="6"/>
        <v>0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0.399999999999999" hidden="1" customHeight="1" outlineLevel="1" collapsed="1" x14ac:dyDescent="0.3">
      <c r="A21" s="36" t="s">
        <v>26</v>
      </c>
      <c r="B21" s="20">
        <f t="shared" si="2"/>
        <v>5383.8729999999996</v>
      </c>
      <c r="C21" s="21"/>
      <c r="D21" s="21"/>
      <c r="E21" s="22">
        <v>5383.8729999999996</v>
      </c>
      <c r="F21" s="21"/>
      <c r="G21" s="21"/>
      <c r="H21" s="21"/>
      <c r="I21" s="21">
        <f>SUM(J21:O21)</f>
        <v>0</v>
      </c>
      <c r="J21" s="21"/>
      <c r="K21" s="21"/>
      <c r="L21" s="21"/>
      <c r="M21" s="24"/>
      <c r="N21" s="24"/>
      <c r="O21" s="39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0.399999999999999" hidden="1" customHeight="1" outlineLevel="1" x14ac:dyDescent="0.3">
      <c r="A22" s="36" t="s">
        <v>27</v>
      </c>
      <c r="B22" s="20">
        <f t="shared" si="2"/>
        <v>70776.976999999999</v>
      </c>
      <c r="C22" s="22">
        <v>21964.109</v>
      </c>
      <c r="D22" s="22">
        <v>2168.6039999999998</v>
      </c>
      <c r="E22" s="22">
        <v>46185.88</v>
      </c>
      <c r="F22" s="22">
        <v>458.38400000000001</v>
      </c>
      <c r="G22" s="21"/>
      <c r="H22" s="21"/>
      <c r="I22" s="23">
        <f>SUM(J22:O22)</f>
        <v>126.062</v>
      </c>
      <c r="J22" s="22">
        <v>49.1</v>
      </c>
      <c r="K22" s="22">
        <v>3.2280000000000002</v>
      </c>
      <c r="L22" s="22">
        <v>73.733999999999995</v>
      </c>
      <c r="M22" s="24">
        <v>0</v>
      </c>
      <c r="N22" s="24"/>
      <c r="O22" s="39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2.95" customHeight="1" collapsed="1" x14ac:dyDescent="0.3">
      <c r="A23" s="40" t="s">
        <v>28</v>
      </c>
      <c r="B23" s="41">
        <f>B9+B10+B11+B12+B13+B14+B15+B16+B17+B20</f>
        <v>280362.37100000004</v>
      </c>
      <c r="C23" s="24">
        <f t="shared" ref="C23:O23" si="7">SUM(C9:C20)</f>
        <v>21964.109</v>
      </c>
      <c r="D23" s="24">
        <f t="shared" si="7"/>
        <v>10577.785</v>
      </c>
      <c r="E23" s="24">
        <f t="shared" si="7"/>
        <v>267544.17599999998</v>
      </c>
      <c r="F23" s="24">
        <f t="shared" si="7"/>
        <v>45118.435000000005</v>
      </c>
      <c r="G23" s="24">
        <f t="shared" si="7"/>
        <v>15216.326999999999</v>
      </c>
      <c r="H23" s="24">
        <f t="shared" si="7"/>
        <v>270.71199999999999</v>
      </c>
      <c r="I23" s="24">
        <f t="shared" si="7"/>
        <v>300.02199999999999</v>
      </c>
      <c r="J23" s="24">
        <f t="shared" si="7"/>
        <v>49.1</v>
      </c>
      <c r="K23" s="24">
        <f t="shared" si="7"/>
        <v>17.584</v>
      </c>
      <c r="L23" s="24">
        <f t="shared" si="7"/>
        <v>233.33800000000002</v>
      </c>
      <c r="M23" s="24">
        <f t="shared" si="7"/>
        <v>0</v>
      </c>
      <c r="N23" s="24">
        <f t="shared" si="7"/>
        <v>0</v>
      </c>
      <c r="O23" s="24">
        <f t="shared" si="7"/>
        <v>0</v>
      </c>
      <c r="P23" s="42"/>
      <c r="Q23" s="42"/>
      <c r="R23" s="1"/>
      <c r="S23" s="1"/>
      <c r="T23" s="1"/>
      <c r="U23" s="1"/>
      <c r="V23" s="1"/>
      <c r="W23" s="1"/>
      <c r="X23" s="1"/>
      <c r="Y23" s="1"/>
      <c r="Z23" s="1"/>
    </row>
    <row r="24" spans="1:26" ht="15.6" x14ac:dyDescent="0.3">
      <c r="A24" s="43"/>
      <c r="B24" s="44" t="b">
        <f>B23=[1]УП!$E$24/1000</f>
        <v>1</v>
      </c>
      <c r="C24" s="45"/>
      <c r="D24" s="46"/>
      <c r="E24" s="46"/>
      <c r="F24" s="46"/>
      <c r="G24" s="45"/>
      <c r="H24" s="42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6" x14ac:dyDescent="0.3">
      <c r="A25" s="47"/>
      <c r="B25" s="47"/>
      <c r="C25" s="47"/>
      <c r="D25" s="48"/>
      <c r="E25" s="49"/>
      <c r="F25" s="50"/>
      <c r="G25" s="5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6" x14ac:dyDescent="0.3">
      <c r="A26" s="47"/>
      <c r="B26" s="47"/>
      <c r="C26" s="47"/>
      <c r="D26" s="48"/>
      <c r="E26" s="49"/>
      <c r="F26" s="50"/>
      <c r="G26" s="51"/>
      <c r="H26" s="1"/>
      <c r="I26" s="52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6" x14ac:dyDescent="0.3">
      <c r="A27" s="47"/>
      <c r="B27" s="47"/>
      <c r="C27" s="47"/>
      <c r="D27" s="48"/>
      <c r="E27" s="49"/>
      <c r="F27" s="53"/>
      <c r="G27" s="5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6" x14ac:dyDescent="0.3">
      <c r="A28" s="54"/>
      <c r="B28" s="47"/>
      <c r="C28" s="54"/>
      <c r="D28" s="48"/>
      <c r="E28" s="55"/>
      <c r="F28" s="56"/>
      <c r="G28" s="5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6" x14ac:dyDescent="0.3">
      <c r="A29" s="57"/>
      <c r="B29" s="57"/>
      <c r="C29" s="57"/>
      <c r="D29" s="58"/>
      <c r="E29" s="49"/>
      <c r="F29" s="50"/>
      <c r="G29" s="5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6" x14ac:dyDescent="0.3">
      <c r="A30" s="57"/>
      <c r="B30" s="57"/>
      <c r="C30" s="57"/>
      <c r="D30" s="58"/>
      <c r="E30" s="49"/>
      <c r="F30" s="50"/>
      <c r="G30" s="5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6" x14ac:dyDescent="0.3">
      <c r="A31" s="57"/>
      <c r="B31" s="57"/>
      <c r="C31" s="57"/>
      <c r="D31" s="59"/>
      <c r="E31" s="60"/>
      <c r="F31" s="61"/>
      <c r="G31" s="5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6" x14ac:dyDescent="0.3">
      <c r="A32" s="57"/>
      <c r="B32" s="57"/>
      <c r="C32" s="57"/>
      <c r="D32" s="58"/>
      <c r="E32" s="49"/>
      <c r="F32" s="50"/>
      <c r="G32" s="5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6" x14ac:dyDescent="0.3">
      <c r="A33" s="62"/>
      <c r="B33" s="57"/>
      <c r="C33" s="62"/>
      <c r="D33" s="48"/>
      <c r="E33" s="49"/>
      <c r="F33" s="50"/>
      <c r="G33" s="5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6" x14ac:dyDescent="0.3">
      <c r="A34" s="54"/>
      <c r="B34" s="47"/>
      <c r="C34" s="54"/>
      <c r="D34" s="48"/>
      <c r="E34" s="49"/>
      <c r="F34" s="63"/>
      <c r="G34" s="51"/>
    </row>
    <row r="35" spans="1:26" ht="15.6" x14ac:dyDescent="0.3">
      <c r="A35" s="64"/>
      <c r="B35" s="65"/>
      <c r="C35" s="64"/>
      <c r="D35" s="59"/>
      <c r="E35" s="60"/>
      <c r="F35" s="66"/>
      <c r="G35" s="51"/>
    </row>
    <row r="36" spans="1:26" ht="15.6" x14ac:dyDescent="0.3">
      <c r="A36" s="54"/>
      <c r="B36" s="67"/>
      <c r="C36" s="54"/>
      <c r="D36" s="58"/>
      <c r="E36" s="68"/>
      <c r="F36" s="63"/>
      <c r="G36" s="51"/>
    </row>
    <row r="37" spans="1:26" ht="15.6" x14ac:dyDescent="0.3">
      <c r="A37" s="69"/>
      <c r="B37" s="70"/>
      <c r="C37" s="69"/>
      <c r="D37" s="58"/>
      <c r="E37" s="60"/>
      <c r="F37" s="53"/>
      <c r="G37" s="51"/>
    </row>
    <row r="38" spans="1:26" ht="15.6" x14ac:dyDescent="0.3">
      <c r="A38" s="71"/>
      <c r="B38" s="72"/>
      <c r="C38" s="73"/>
      <c r="D38" s="58"/>
      <c r="E38" s="49"/>
      <c r="F38" s="74"/>
      <c r="G38" s="51"/>
    </row>
    <row r="39" spans="1:26" ht="15.6" x14ac:dyDescent="0.3">
      <c r="A39" s="71"/>
      <c r="B39" s="72"/>
      <c r="C39" s="73"/>
      <c r="D39" s="75"/>
      <c r="E39" s="76"/>
      <c r="F39" s="77"/>
      <c r="G39" s="51"/>
    </row>
    <row r="40" spans="1:26" ht="15.6" x14ac:dyDescent="0.3">
      <c r="A40" s="54"/>
      <c r="B40" s="47"/>
      <c r="C40" s="54"/>
      <c r="D40" s="75"/>
      <c r="E40" s="76"/>
      <c r="F40" s="78"/>
      <c r="G40" s="51"/>
    </row>
    <row r="41" spans="1:26" ht="15.6" x14ac:dyDescent="0.3">
      <c r="A41" s="79"/>
      <c r="B41" s="47"/>
      <c r="C41" s="80"/>
      <c r="D41" s="75"/>
      <c r="E41" s="81"/>
      <c r="F41" s="82"/>
      <c r="G41" s="51"/>
    </row>
    <row r="42" spans="1:26" ht="15.6" x14ac:dyDescent="0.3">
      <c r="A42" s="83"/>
      <c r="B42" s="84"/>
      <c r="C42" s="83"/>
      <c r="D42" s="75"/>
      <c r="E42" s="85"/>
      <c r="F42" s="82"/>
      <c r="G42" s="51"/>
    </row>
    <row r="43" spans="1:26" ht="15.6" x14ac:dyDescent="0.3">
      <c r="A43" s="54"/>
      <c r="B43" s="67"/>
      <c r="C43" s="83"/>
      <c r="D43" s="80"/>
      <c r="E43" s="76"/>
      <c r="F43" s="86"/>
      <c r="G43" s="51"/>
    </row>
    <row r="44" spans="1:26" x14ac:dyDescent="0.3">
      <c r="A44" s="87"/>
      <c r="B44" s="87"/>
      <c r="C44" s="87"/>
      <c r="D44" s="87"/>
      <c r="E44" s="87"/>
      <c r="F44" s="88"/>
      <c r="G44" s="87"/>
    </row>
  </sheetData>
  <sheetProtection password="CD18" sheet="1" formatCells="0" formatColumns="0" formatRows="0" insertColumns="0" insertRows="0" insertHyperlinks="0" deleteColumns="0" deleteRows="0" sort="0" autoFilter="0" pivotTables="0"/>
  <mergeCells count="8">
    <mergeCell ref="A4:O4"/>
    <mergeCell ref="A5:O5"/>
    <mergeCell ref="A6:O6"/>
    <mergeCell ref="A7:A8"/>
    <mergeCell ref="B7:B8"/>
    <mergeCell ref="C7:H7"/>
    <mergeCell ref="I7:I8"/>
    <mergeCell ref="J7:O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Мечел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Руслан</dc:creator>
  <cp:lastModifiedBy>Руслан</cp:lastModifiedBy>
  <dcterms:created xsi:type="dcterms:W3CDTF">2017-05-16T10:09:27Z</dcterms:created>
  <dcterms:modified xsi:type="dcterms:W3CDTF">2017-05-16T10:13:25Z</dcterms:modified>
</cp:coreProperties>
</file>